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3ER TRIMESTRE 2023\"/>
    </mc:Choice>
  </mc:AlternateContent>
  <xr:revisionPtr revIDLastSave="0" documentId="8_{5355E6CA-40A0-4555-9AA4-1977DC776686}" xr6:coauthVersionLast="37" xr6:coauthVersionMax="37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7" i="64" l="1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<sst xmlns="http://schemas.openxmlformats.org/spreadsheetml/2006/main" count="935" uniqueCount="664">
  <si>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</si>
  <si>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</si>
  <si>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</si>
  <si>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</si>
  <si>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</si>
  <si>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</si>
  <si>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</si>
  <si>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</si>
  <si>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</si>
  <si>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</si>
  <si>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</si>
  <si>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</si>
  <si>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</si>
  <si>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</si>
  <si>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</si>
  <si>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</si>
  <si>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</si>
  <si>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</si>
  <si>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</si>
  <si>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</si>
  <si>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</si>
  <si>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</si>
  <si>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</si>
  <si>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</si>
  <si>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</si>
  <si>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</si>
  <si>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</si>
  <si>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</si>
  <si>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</si>
  <si>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</si>
  <si>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</si>
  <si>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</si>
  <si>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</si>
  <si>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</si>
  <si>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</si>
  <si>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</si>
  <si>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</si>
  <si>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</si>
  <si>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</si>
  <si>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</si>
  <si>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</si>
  <si>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</si>
  <si>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</si>
  <si>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</si>
  <si>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</si>
  <si>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</si>
  <si>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</si>
  <si>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</si>
  <si>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</si>
  <si>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</si>
  <si>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</si>
  <si>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</si>
  <si>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</si>
  <si>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</si>
  <si>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</si>
  <si>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</si>
  <si>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</si>
  <si>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</si>
  <si>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</si>
  <si>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</si>
  <si>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</si>
  <si>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</si>
  <si>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</si>
  <si>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</si>
  <si>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</si>
  <si>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</si>
  <si>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</si>
  <si>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</si>
  <si>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</si>
  <si>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</si>
  <si>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</si>
  <si>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</si>
  <si>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</si>
  <si>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</si>
  <si>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</si>
  <si>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</si>
  <si>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</si>
  <si>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</si>
  <si>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</si>
  <si>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</si>
  <si>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</si>
  <si>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</si>
  <si>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</si>
  <si>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</si>
  <si>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</si>
  <si>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</si>
  <si>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</si>
  <si>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</si>
  <si>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</si>
  <si>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</si>
  <si>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</si>
  <si>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</si>
  <si>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</si>
  <si>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</si>
  <si>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</si>
  <si>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</si>
  <si>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</si>
  <si>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</si>
  <si>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</si>
  <si>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</si>
  <si>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</si>
  <si>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</si>
  <si>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</si>
  <si>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</si>
  <si>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</si>
  <si>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</si>
  <si>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</si>
  <si>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</si>
  <si>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</si>
  <si>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</si>
  <si>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</si>
  <si>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</si>
  <si>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</si>
  <si>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</si>
  <si>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</si>
  <si>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</si>
  <si>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</si>
  <si>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</si>
  <si>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</si>
  <si>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</si>
  <si>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</si>
  <si>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</si>
  <si>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</si>
  <si>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</si>
  <si>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</si>
  <si>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</si>
  <si>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</si>
  <si>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</si>
  <si>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</si>
  <si>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</si>
  <si>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</si>
  <si>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</si>
  <si>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</si>
  <si>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</si>
  <si>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</si>
  <si>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</si>
  <si>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</si>
  <si>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</si>
  <si>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</si>
  <si>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</si>
  <si>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</si>
  <si>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</si>
  <si>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</si>
  <si>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</si>
  <si>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</si>
  <si>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</si>
  <si>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</si>
  <si>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</si>
  <si>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</si>
  <si>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</si>
  <si>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</si>
  <si>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</si>
  <si>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</si>
  <si>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</si>
  <si>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</si>
  <si>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</si>
  <si>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</si>
  <si>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</si>
  <si>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</si>
  <si>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</si>
  <si>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</si>
  <si>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</si>
  <si>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</si>
  <si>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</si>
  <si>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</si>
  <si>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</si>
  <si>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</si>
  <si>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</si>
  <si>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</si>
  <si>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</si>
  <si>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</si>
  <si>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</si>
  <si>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</si>
  <si>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</si>
  <si>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</si>
  <si>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</si>
  <si>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</si>
  <si>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</si>
  <si>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</si>
  <si>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</si>
  <si>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</si>
  <si>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</si>
  <si>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</si>
  <si>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</si>
  <si>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</si>
  <si>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</si>
  <si>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</si>
  <si>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</si>
  <si>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</si>
  <si>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</si>
  <si>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</si>
  <si>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</si>
  <si>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</si>
  <si>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</si>
  <si>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</si>
  <si>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</si>
  <si>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</si>
  <si>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</si>
  <si>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</si>
  <si>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</si>
  <si>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</si>
  <si>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</si>
  <si>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</si>
  <si>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</si>
  <si>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</si>
  <si>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</si>
  <si>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</si>
  <si>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</si>
  <si>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</si>
  <si>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</si>
  <si>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</si>
  <si>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</si>
  <si>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</si>
  <si>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</si>
  <si>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</si>
  <si>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</si>
  <si>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</si>
  <si>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</si>
  <si>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</si>
  <si>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</si>
  <si>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</si>
  <si>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</si>
  <si>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</si>
  <si>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</si>
  <si>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</si>
  <si>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</si>
  <si>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</si>
  <si>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</si>
  <si>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</si>
  <si>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</si>
  <si>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</si>
  <si>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</si>
  <si>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</si>
  <si>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</si>
  <si>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</si>
  <si>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</si>
  <si>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</si>
  <si>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</si>
  <si>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</si>
  <si>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</si>
  <si>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</si>
  <si>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</si>
  <si>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</si>
  <si>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</si>
  <si>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</si>
  <si>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</si>
  <si>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</si>
  <si>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</si>
  <si>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</si>
  <si>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</si>
  <si>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</si>
  <si>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</si>
  <si>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</si>
  <si>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</si>
  <si>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</si>
  <si>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</si>
  <si>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</si>
  <si>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</si>
  <si>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</si>
  <si>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</si>
  <si>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</si>
  <si>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</si>
  <si>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</si>
  <si>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</si>
  <si>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</si>
  <si>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</si>
  <si>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</si>
  <si>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</si>
  <si>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</si>
  <si>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</si>
  <si>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</si>
  <si>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</si>
  <si>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</si>
  <si>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</si>
  <si>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</si>
  <si>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</si>
  <si>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</si>
  <si>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</si>
  <si>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</si>
  <si>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</si>
  <si>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</si>
  <si>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</si>
  <si>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</si>
  <si>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</si>
  <si>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</si>
  <si>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</si>
  <si>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</si>
  <si>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</si>
  <si>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</si>
  <si>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</si>
  <si>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</si>
  <si>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</si>
  <si>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</si>
  <si>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</si>
  <si>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</si>
  <si>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</si>
  <si>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</si>
  <si>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</si>
  <si>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</si>
  <si>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</si>
  <si>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</si>
  <si>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</si>
  <si>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</si>
  <si>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</si>
  <si>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</si>
  <si>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</si>
  <si>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</si>
  <si>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</si>
  <si>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</si>
  <si>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</si>
  <si>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</si>
  <si>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</si>
  <si>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</si>
  <si>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</si>
  <si>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</si>
  <si>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</si>
  <si>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</si>
  <si>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</si>
  <si>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</si>
  <si>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</si>
  <si>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</si>
  <si>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</si>
  <si>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</si>
  <si>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</si>
  <si>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</si>
  <si>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</si>
  <si>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</si>
  <si>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</si>
  <si>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</si>
  <si>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</si>
  <si>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</si>
  <si>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</si>
  <si>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</si>
  <si>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</si>
  <si>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</si>
  <si>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</si>
  <si>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</si>
  <si>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</si>
  <si>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</si>
  <si>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</si>
  <si>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</si>
  <si>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</si>
  <si>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</si>
  <si>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</si>
  <si>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</si>
  <si>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</si>
  <si>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</si>
  <si>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</si>
  <si>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</si>
  <si>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</si>
  <si>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</si>
  <si>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</si>
  <si>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</si>
  <si>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</si>
  <si>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</si>
  <si>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</si>
  <si>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</si>
  <si>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</si>
  <si>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</si>
  <si>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</si>
  <si>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</si>
  <si>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</si>
  <si>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</si>
  <si>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</si>
  <si>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</si>
  <si>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</si>
  <si>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</si>
  <si>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</si>
  <si>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</si>
  <si>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</si>
  <si>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</si>
  <si>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</si>
  <si>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</si>
  <si>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</si>
  <si>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</si>
  <si>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</si>
  <si>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</si>
  <si>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</si>
  <si>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</si>
  <si>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</si>
  <si>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</si>
  <si>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</si>
  <si>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</si>
  <si>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</si>
  <si>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</si>
  <si>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</si>
  <si>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</si>
  <si>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</si>
  <si>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</si>
  <si>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</si>
  <si>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</si>
  <si>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</si>
  <si>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</si>
  <si>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</si>
  <si>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</si>
  <si>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</si>
  <si>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</si>
  <si>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</si>
  <si>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</si>
  <si>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</si>
  <si>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</si>
  <si>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</si>
  <si>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</si>
  <si>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</si>
  <si>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</si>
  <si>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</si>
  <si>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</si>
  <si>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</si>
  <si>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</si>
  <si>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</si>
  <si>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</si>
  <si>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</si>
  <si>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</si>
  <si>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</si>
  <si>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</si>
  <si>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</si>
  <si>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</si>
  <si>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</si>
  <si>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</si>
  <si>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</si>
  <si>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</si>
  <si>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</si>
  <si>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</si>
  <si>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</si>
  <si>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</si>
  <si>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</si>
  <si>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</si>
  <si>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</si>
  <si>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</si>
  <si>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</si>
  <si>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</si>
  <si>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</si>
  <si>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</si>
  <si>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</si>
  <si>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</si>
  <si>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</si>
  <si>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</si>
  <si>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</si>
  <si>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</si>
  <si>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</si>
  <si>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</si>
  <si>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</si>
  <si>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</si>
  <si>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</si>
  <si>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</si>
  <si>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</si>
  <si>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</si>
  <si>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</si>
  <si>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</si>
  <si>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</si>
  <si>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</si>
  <si>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</si>
  <si>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</si>
  <si>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</si>
  <si>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</si>
  <si>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</si>
  <si>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</si>
  <si>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</si>
  <si>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</si>
  <si>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</si>
  <si>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</si>
  <si>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</si>
  <si>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</si>
  <si>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</si>
  <si>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</si>
  <si>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</si>
  <si>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</si>
  <si>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</si>
  <si>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</si>
  <si>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</si>
  <si>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</si>
  <si>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</si>
  <si>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</si>
  <si>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</si>
  <si>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</si>
  <si>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</si>
  <si>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</si>
  <si>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</si>
  <si>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</si>
  <si>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</si>
  <si>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</si>
  <si>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</si>
  <si>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</si>
  <si>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</si>
  <si>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</si>
  <si>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</si>
  <si>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</si>
  <si>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</si>
  <si>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</si>
  <si>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</si>
  <si>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</si>
  <si>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</si>
  <si>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</si>
  <si>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</si>
  <si>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</si>
  <si>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</si>
  <si>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</si>
  <si>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</si>
  <si>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</si>
  <si>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</si>
  <si>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</si>
  <si>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</si>
  <si>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</si>
  <si>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</si>
  <si>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</si>
  <si>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</si>
  <si>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</si>
  <si>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</si>
  <si>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</si>
  <si>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</si>
  <si>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</si>
  <si>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</si>
  <si>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</si>
  <si>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</si>
  <si>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</si>
  <si>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</si>
  <si>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</si>
  <si>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</si>
  <si>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</si>
  <si>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</si>
  <si>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</si>
  <si>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</si>
  <si>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</si>
  <si>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</si>
  <si>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</si>
  <si>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</si>
  <si>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</si>
  <si>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</si>
  <si>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</si>
  <si>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</si>
  <si>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</si>
  <si>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</si>
  <si>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</si>
  <si>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</si>
  <si>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</si>
  <si>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</si>
  <si>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</si>
  <si>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</si>
  <si>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</si>
  <si>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</si>
  <si>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</si>
  <si>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</si>
  <si>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</si>
  <si>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</si>
  <si>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</si>
  <si>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</si>
  <si>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</si>
  <si>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</si>
  <si>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</si>
  <si>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</si>
  <si>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</si>
  <si>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</si>
  <si>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</si>
  <si>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</si>
  <si>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</si>
  <si>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</si>
  <si>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</si>
  <si>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</si>
  <si>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</si>
  <si>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</si>
  <si>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</si>
  <si>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</si>
  <si>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</si>
  <si>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</si>
  <si>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</si>
  <si>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</si>
  <si>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</si>
  <si>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</si>
  <si>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</si>
  <si>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</si>
  <si>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</si>
  <si>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</si>
  <si>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</si>
  <si>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</si>
  <si>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</si>
  <si>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</si>
  <si>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</si>
  <si>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</si>
  <si>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</si>
  <si>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</si>
  <si>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</si>
  <si>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</si>
  <si>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</si>
  <si>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</si>
  <si>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</si>
  <si>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</si>
  <si>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</si>
  <si>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</si>
  <si>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</si>
  <si>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</si>
  <si>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</si>
  <si>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</si>
  <si>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</si>
  <si>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</si>
  <si>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</si>
  <si>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</si>
  <si>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</si>
  <si>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</si>
  <si>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</si>
  <si>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</si>
  <si>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</si>
  <si>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</si>
  <si>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</si>
  <si>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</si>
  <si>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</si>
  <si>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</si>
  <si>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</si>
  <si>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</si>
  <si>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</si>
  <si>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</si>
  <si>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</si>
  <si>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</si>
  <si>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</si>
  <si>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</si>
  <si>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</si>
  <si>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</si>
  <si>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</si>
  <si>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</si>
  <si>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</si>
  <si>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</si>
  <si>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</si>
  <si>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</si>
  <si>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</si>
  <si>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</si>
  <si>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</si>
  <si>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</si>
  <si>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</si>
  <si>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</si>
  <si>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</si>
  <si>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</si>
  <si>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</si>
  <si>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</si>
  <si>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</si>
  <si>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</si>
  <si>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</si>
  <si>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</si>
  <si>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</si>
  <si>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</si>
  <si>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</si>
  <si>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</si>
  <si>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</si>
  <si>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</si>
  <si>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</si>
  <si>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</si>
  <si>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</si>
  <si>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</si>
  <si>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</si>
  <si>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</si>
  <si>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</si>
  <si>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</si>
  <si>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</si>
  <si>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</si>
  <si>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</si>
  <si>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</si>
  <si>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</si>
  <si>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</si>
  <si>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</si>
  <si>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</si>
  <si>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</si>
  <si>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</si>
  <si>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</si>
  <si>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</si>
  <si>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Romita, Gto.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</si>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</sst>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17559801.969999999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17559801.969999999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6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17001448.010000002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366682.89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43499.89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323183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>
        <v>0</v>
      </c>
    </row>
    <row r="30" spans="1:3" x14ac:dyDescent="0.2">
      <c r="A30" s="88" t="s">
        <v>555</v>
      </c>
      <c r="B30" s="89"/>
      <c r="C30" s="151"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>
        <v>0</v>
      </c>
    </row>
    <row r="37" spans="1:3" x14ac:dyDescent="0.2">
      <c r="A37" s="83" t="s">
        <v>661</v>
      </c>
      <c r="B37" s="58"/>
      <c r="C37" s="145">
        <f>C5-C7+C30</f>
        <v>16634765.120000001</v>
      </c>
    </row>
    <row r="38" spans="1:3" x14ac:dyDescent="0.2">
      <c r="C38" s="39">
        <v>0</v>
      </c>
    </row>
    <row r="39" spans="1:3" x14ac:dyDescent="0.2">
      <c r="B39" s="39" t="s">
        <v>625</v>
      </c>
      <c r="C39" s="39">
        <v>0</v>
      </c>
    </row>
    <row r="40" spans="1:3" x14ac:dyDescent="0.2">
      <c r="C40" s="39">
        <v>0</v>
      </c>
    </row>
    <row r="41" spans="1:3" x14ac:dyDescent="0.2">
      <c r="C41" s="39">
        <v>0</v>
      </c>
    </row>
    <row r="42" spans="1:3" x14ac:dyDescent="0.2">
      <c r="C42" s="39">
        <v>0</v>
      </c>
    </row>
    <row r="43" spans="1:3" x14ac:dyDescent="0.2">
      <c r="C43" s="39">
        <v>0</v>
      </c>
    </row>
    <row r="44" spans="1:3" x14ac:dyDescent="0.2">
      <c r="C44" s="39">
        <v>0</v>
      </c>
    </row>
    <row r="45" spans="1:3" x14ac:dyDescent="0.2">
      <c r="C45" s="39">
        <v>0</v>
      </c>
    </row>
    <row r="47" spans="1:3" x14ac:dyDescent="0.2">
      <c r="C47" s="39">
        <v>0</v>
      </c>
    </row>
    <row r="48" spans="1:3" x14ac:dyDescent="0.2">
      <c r="C48" s="39">
        <v>0</v>
      </c>
    </row>
    <row r="49" spans="3:3" x14ac:dyDescent="0.2">
      <c r="C49" s="39">
        <v>17534636.870000001</v>
      </c>
    </row>
    <row r="50" spans="3:3" x14ac:dyDescent="0.2">
      <c r="C50" s="39">
        <v>0</v>
      </c>
    </row>
    <row r="51" spans="3:3" x14ac:dyDescent="0.2">
      <c r="C51" s="39">
        <v>0</v>
      </c>
    </row>
    <row r="52" spans="3:3" x14ac:dyDescent="0.2">
      <c r="C52" s="39">
        <v>0</v>
      </c>
    </row>
    <row r="53" spans="3:3" x14ac:dyDescent="0.2">
      <c r="C53" s="39">
        <v>0</v>
      </c>
    </row>
    <row r="54" spans="3:3" x14ac:dyDescent="0.2">
      <c r="C54" s="39">
        <v>0</v>
      </c>
    </row>
    <row r="60" spans="3:3" x14ac:dyDescent="0.2">
      <c r="C60" s="39">
        <v>0</v>
      </c>
    </row>
    <row r="61" spans="3:3" x14ac:dyDescent="0.2">
      <c r="C61" s="39">
        <v>0</v>
      </c>
    </row>
    <row r="62" spans="3:3" x14ac:dyDescent="0.2">
      <c r="C62" s="39">
        <v>0</v>
      </c>
    </row>
    <row r="63" spans="3:3" x14ac:dyDescent="0.2">
      <c r="C63" s="39">
        <v>0</v>
      </c>
    </row>
    <row r="64" spans="3:3" x14ac:dyDescent="0.2">
      <c r="C64" s="39">
        <v>0</v>
      </c>
    </row>
    <row r="66" spans="3:3" x14ac:dyDescent="0.2">
      <c r="C66" s="39">
        <v>0</v>
      </c>
    </row>
    <row r="67" spans="3:3" x14ac:dyDescent="0.2">
      <c r="C67" s="39">
        <v>0</v>
      </c>
    </row>
    <row r="68" spans="3:3" x14ac:dyDescent="0.2">
      <c r="C68" s="39">
        <v>0</v>
      </c>
    </row>
    <row r="69" spans="3:3" x14ac:dyDescent="0.2">
      <c r="C69" s="39">
        <v>0</v>
      </c>
    </row>
    <row r="75" spans="3:3" x14ac:dyDescent="0.2">
      <c r="C75" s="39">
        <v>0</v>
      </c>
    </row>
    <row r="76" spans="3:3" x14ac:dyDescent="0.2">
      <c r="C76" s="39">
        <v>0</v>
      </c>
    </row>
    <row r="78" spans="3:3" x14ac:dyDescent="0.2">
      <c r="C78" s="39">
        <v>0</v>
      </c>
    </row>
    <row r="79" spans="3:3" x14ac:dyDescent="0.2">
      <c r="C79" s="39">
        <v>0</v>
      </c>
    </row>
    <row r="80" spans="3:3" x14ac:dyDescent="0.2">
      <c r="C80" s="39">
        <v>0</v>
      </c>
    </row>
    <row r="81" spans="3:3" x14ac:dyDescent="0.2">
      <c r="C81" s="39">
        <v>0</v>
      </c>
    </row>
    <row r="82" spans="3:3" x14ac:dyDescent="0.2">
      <c r="C82" s="39">
        <v>0</v>
      </c>
    </row>
    <row r="84" spans="3:3" x14ac:dyDescent="0.2">
      <c r="C84" s="39">
        <v>0</v>
      </c>
    </row>
    <row r="86" spans="3:3" x14ac:dyDescent="0.2">
      <c r="C86" s="39">
        <v>0</v>
      </c>
    </row>
    <row r="88" spans="3:3" x14ac:dyDescent="0.2">
      <c r="C88" s="39">
        <v>0</v>
      </c>
    </row>
    <row r="89" spans="3:3" x14ac:dyDescent="0.2">
      <c r="C89" s="39">
        <v>0</v>
      </c>
    </row>
    <row r="90" spans="3:3" x14ac:dyDescent="0.2">
      <c r="C90" s="39">
        <v>0</v>
      </c>
    </row>
    <row r="91" spans="3:3" x14ac:dyDescent="0.2">
      <c r="C91" s="39">
        <v>0</v>
      </c>
    </row>
    <row r="92" spans="3:3" x14ac:dyDescent="0.2">
      <c r="C92" s="39">
        <v>0</v>
      </c>
    </row>
    <row r="93" spans="3:3" x14ac:dyDescent="0.2">
      <c r="C93" s="39">
        <v>0</v>
      </c>
    </row>
    <row r="94" spans="3:3" x14ac:dyDescent="0.2">
      <c r="C94" s="39">
        <v>409.91</v>
      </c>
    </row>
    <row r="101" spans="3:3" x14ac:dyDescent="0.2">
      <c r="C101" s="39">
        <v>4245257.49</v>
      </c>
    </row>
    <row r="102" spans="3:3" x14ac:dyDescent="0.2">
      <c r="C102" s="39">
        <v>346032.57</v>
      </c>
    </row>
    <row r="103" spans="3:3" x14ac:dyDescent="0.2">
      <c r="C103" s="39">
        <v>568862.17000000004</v>
      </c>
    </row>
    <row r="104" spans="3:3" x14ac:dyDescent="0.2">
      <c r="C104" s="39">
        <v>993868.02</v>
      </c>
    </row>
    <row r="105" spans="3:3" x14ac:dyDescent="0.2">
      <c r="C105" s="39">
        <v>494072.13</v>
      </c>
    </row>
    <row r="106" spans="3:3" x14ac:dyDescent="0.2">
      <c r="C106" s="39">
        <v>894059.58</v>
      </c>
    </row>
    <row r="108" spans="3:3" x14ac:dyDescent="0.2">
      <c r="C108" s="39">
        <v>241539.76</v>
      </c>
    </row>
    <row r="109" spans="3:3" x14ac:dyDescent="0.2">
      <c r="C109" s="39">
        <v>50283</v>
      </c>
    </row>
    <row r="110" spans="3:3" x14ac:dyDescent="0.2">
      <c r="C110" s="39">
        <v>488661.36</v>
      </c>
    </row>
    <row r="111" spans="3:3" x14ac:dyDescent="0.2">
      <c r="C111" s="39">
        <v>1599105.62</v>
      </c>
    </row>
    <row r="112" spans="3:3" x14ac:dyDescent="0.2">
      <c r="C112" s="39">
        <v>0</v>
      </c>
    </row>
    <row r="113" spans="3:3" x14ac:dyDescent="0.2">
      <c r="C113" s="39">
        <v>613211.03</v>
      </c>
    </row>
    <row r="114" spans="3:3" x14ac:dyDescent="0.2">
      <c r="C114" s="39">
        <v>93032.04</v>
      </c>
    </row>
    <row r="115" spans="3:3" x14ac:dyDescent="0.2">
      <c r="C115" s="39">
        <v>0</v>
      </c>
    </row>
    <row r="116" spans="3:3" x14ac:dyDescent="0.2">
      <c r="C116" s="39">
        <v>370921.81</v>
      </c>
    </row>
    <row r="118" spans="3:3" x14ac:dyDescent="0.2">
      <c r="C118" s="39">
        <v>2552190.63</v>
      </c>
    </row>
    <row r="119" spans="3:3" x14ac:dyDescent="0.2">
      <c r="C119" s="39">
        <v>352900</v>
      </c>
    </row>
    <row r="120" spans="3:3" x14ac:dyDescent="0.2">
      <c r="C120" s="39">
        <v>1027094.99</v>
      </c>
    </row>
    <row r="121" spans="3:3" x14ac:dyDescent="0.2">
      <c r="C121" s="39">
        <v>349717.15</v>
      </c>
    </row>
    <row r="122" spans="3:3" x14ac:dyDescent="0.2">
      <c r="C122" s="39">
        <v>325966.46999999997</v>
      </c>
    </row>
    <row r="123" spans="3:3" x14ac:dyDescent="0.2">
      <c r="C123" s="39">
        <v>46535</v>
      </c>
    </row>
    <row r="124" spans="3:3" x14ac:dyDescent="0.2">
      <c r="C124" s="39">
        <v>3114.93</v>
      </c>
    </row>
    <row r="125" spans="3:3" x14ac:dyDescent="0.2">
      <c r="C125" s="39">
        <v>81396.38</v>
      </c>
    </row>
    <row r="126" spans="3:3" x14ac:dyDescent="0.2">
      <c r="C126" s="39">
        <v>896942.99</v>
      </c>
    </row>
    <row r="129" spans="3:3" x14ac:dyDescent="0.2">
      <c r="C129" s="39">
        <v>0</v>
      </c>
    </row>
    <row r="130" spans="3:3" x14ac:dyDescent="0.2">
      <c r="C130" s="39">
        <v>0</v>
      </c>
    </row>
    <row r="132" spans="3:3" x14ac:dyDescent="0.2">
      <c r="C132" s="39">
        <v>0</v>
      </c>
    </row>
    <row r="133" spans="3:3" x14ac:dyDescent="0.2">
      <c r="C133" s="39">
        <v>0</v>
      </c>
    </row>
    <row r="135" spans="3:3" x14ac:dyDescent="0.2">
      <c r="C135" s="39">
        <v>0</v>
      </c>
    </row>
    <row r="136" spans="3:3" x14ac:dyDescent="0.2">
      <c r="C136" s="39">
        <v>0</v>
      </c>
    </row>
    <row r="138" spans="3:3" x14ac:dyDescent="0.2">
      <c r="C138" s="39">
        <v>0</v>
      </c>
    </row>
    <row r="139" spans="3:3" x14ac:dyDescent="0.2">
      <c r="C139" s="39">
        <v>0</v>
      </c>
    </row>
    <row r="140" spans="3:3" x14ac:dyDescent="0.2">
      <c r="C140" s="39">
        <v>0</v>
      </c>
    </row>
    <row r="141" spans="3:3" x14ac:dyDescent="0.2">
      <c r="C141" s="39">
        <v>0</v>
      </c>
    </row>
    <row r="143" spans="3:3" x14ac:dyDescent="0.2">
      <c r="C143" s="39">
        <v>0</v>
      </c>
    </row>
    <row r="144" spans="3:3" x14ac:dyDescent="0.2">
      <c r="C144" s="39">
        <v>0</v>
      </c>
    </row>
    <row r="145" spans="3:3" x14ac:dyDescent="0.2">
      <c r="C145" s="39">
        <v>0</v>
      </c>
    </row>
    <row r="147" spans="3:3" x14ac:dyDescent="0.2">
      <c r="C147" s="39">
        <v>0</v>
      </c>
    </row>
    <row r="148" spans="3:3" x14ac:dyDescent="0.2">
      <c r="C148" s="39">
        <v>0</v>
      </c>
    </row>
    <row r="150" spans="3:3" x14ac:dyDescent="0.2">
      <c r="C150" s="39">
        <v>0</v>
      </c>
    </row>
    <row r="152" spans="3:3" x14ac:dyDescent="0.2">
      <c r="C152" s="39">
        <v>0</v>
      </c>
    </row>
    <row r="153" spans="3:3" x14ac:dyDescent="0.2">
      <c r="C153" s="39">
        <v>0</v>
      </c>
    </row>
    <row r="154" spans="3:3" x14ac:dyDescent="0.2">
      <c r="C154" s="39">
        <v>0</v>
      </c>
    </row>
    <row r="155" spans="3:3" x14ac:dyDescent="0.2">
      <c r="C155" s="39">
        <v>0</v>
      </c>
    </row>
    <row r="156" spans="3:3" x14ac:dyDescent="0.2">
      <c r="C156" s="39">
        <v>0</v>
      </c>
    </row>
    <row r="158" spans="3:3" x14ac:dyDescent="0.2">
      <c r="C158" s="39">
        <v>0</v>
      </c>
    </row>
    <row r="159" spans="3:3" x14ac:dyDescent="0.2">
      <c r="C159" s="39">
        <v>0</v>
      </c>
    </row>
    <row r="162" spans="3:3" x14ac:dyDescent="0.2">
      <c r="C162" s="39">
        <v>0</v>
      </c>
    </row>
    <row r="163" spans="3:3" x14ac:dyDescent="0.2">
      <c r="C163" s="39">
        <v>0</v>
      </c>
    </row>
    <row r="165" spans="3:3" x14ac:dyDescent="0.2">
      <c r="C165" s="39">
        <v>0</v>
      </c>
    </row>
    <row r="166" spans="3:3" x14ac:dyDescent="0.2">
      <c r="C166" s="39">
        <v>0</v>
      </c>
    </row>
    <row r="168" spans="3:3" x14ac:dyDescent="0.2">
      <c r="C168" s="39">
        <v>0</v>
      </c>
    </row>
    <row r="169" spans="3:3" x14ac:dyDescent="0.2">
      <c r="C169" s="39">
        <v>0</v>
      </c>
    </row>
    <row r="172" spans="3:3" x14ac:dyDescent="0.2">
      <c r="C172" s="39">
        <v>0</v>
      </c>
    </row>
    <row r="173" spans="3:3" x14ac:dyDescent="0.2">
      <c r="C173" s="39">
        <v>0</v>
      </c>
    </row>
    <row r="175" spans="3:3" x14ac:dyDescent="0.2">
      <c r="C175" s="39">
        <v>0</v>
      </c>
    </row>
    <row r="176" spans="3:3" x14ac:dyDescent="0.2">
      <c r="C176" s="39">
        <v>0</v>
      </c>
    </row>
    <row r="178" spans="3:3" x14ac:dyDescent="0.2">
      <c r="C178" s="39">
        <v>0</v>
      </c>
    </row>
    <row r="179" spans="3:3" x14ac:dyDescent="0.2">
      <c r="C179" s="39">
        <v>0</v>
      </c>
    </row>
    <row r="181" spans="3:3" x14ac:dyDescent="0.2">
      <c r="C181" s="39">
        <v>0</v>
      </c>
    </row>
    <row r="183" spans="3:3" x14ac:dyDescent="0.2">
      <c r="C183" s="39">
        <v>0</v>
      </c>
    </row>
    <row r="184" spans="3:3" x14ac:dyDescent="0.2">
      <c r="C184" s="39">
        <v>0</v>
      </c>
    </row>
    <row r="187" spans="3:3" x14ac:dyDescent="0.2">
      <c r="C187" s="39">
        <v>0</v>
      </c>
    </row>
    <row r="188" spans="3:3" x14ac:dyDescent="0.2">
      <c r="C188" s="39">
        <v>0</v>
      </c>
    </row>
    <row r="189" spans="3:3" x14ac:dyDescent="0.2">
      <c r="C189" s="39">
        <v>0</v>
      </c>
    </row>
    <row r="190" spans="3:3" x14ac:dyDescent="0.2">
      <c r="C190" s="39">
        <v>0</v>
      </c>
    </row>
    <row r="191" spans="3:3" x14ac:dyDescent="0.2">
      <c r="C191" s="39">
        <v>0</v>
      </c>
    </row>
    <row r="192" spans="3:3" x14ac:dyDescent="0.2">
      <c r="C192" s="39">
        <v>0</v>
      </c>
    </row>
    <row r="193" spans="3:3" x14ac:dyDescent="0.2">
      <c r="C193" s="39">
        <v>0</v>
      </c>
    </row>
    <row r="194" spans="3:3" x14ac:dyDescent="0.2">
      <c r="C194" s="39">
        <v>0</v>
      </c>
    </row>
    <row r="196" spans="3:3" x14ac:dyDescent="0.2">
      <c r="C196" s="39">
        <v>0</v>
      </c>
    </row>
    <row r="197" spans="3:3" x14ac:dyDescent="0.2">
      <c r="C197" s="39">
        <v>0</v>
      </c>
    </row>
    <row r="199" spans="3:3" x14ac:dyDescent="0.2">
      <c r="C199" s="39">
        <v>0</v>
      </c>
    </row>
    <row r="200" spans="3:3" x14ac:dyDescent="0.2">
      <c r="C200" s="39">
        <v>0</v>
      </c>
    </row>
    <row r="201" spans="3:3" x14ac:dyDescent="0.2">
      <c r="C201" s="39">
        <v>0</v>
      </c>
    </row>
    <row r="202" spans="3:3" x14ac:dyDescent="0.2">
      <c r="C202" s="39">
        <v>0</v>
      </c>
    </row>
    <row r="203" spans="3:3" x14ac:dyDescent="0.2">
      <c r="C203" s="39">
        <v>0</v>
      </c>
    </row>
    <row r="205" spans="3:3" x14ac:dyDescent="0.2">
      <c r="C205" s="39">
        <v>0</v>
      </c>
    </row>
    <row r="206" spans="3:3" x14ac:dyDescent="0.2">
      <c r="C206" s="39">
        <v>0</v>
      </c>
    </row>
    <row r="207" spans="3:3" x14ac:dyDescent="0.2">
      <c r="C207" s="39">
        <v>0</v>
      </c>
    </row>
    <row r="208" spans="3:3" x14ac:dyDescent="0.2">
      <c r="C208" s="39">
        <v>0</v>
      </c>
    </row>
    <row r="209" spans="3:3" x14ac:dyDescent="0.2">
      <c r="C209" s="39">
        <v>0</v>
      </c>
    </row>
    <row r="210" spans="3:3" x14ac:dyDescent="0.2">
      <c r="C210" s="39">
        <v>0</v>
      </c>
    </row>
    <row r="211" spans="3:3" x14ac:dyDescent="0.2">
      <c r="C211" s="39">
        <v>0</v>
      </c>
    </row>
    <row r="212" spans="3:3" x14ac:dyDescent="0.2">
      <c r="C212" s="39">
        <v>0</v>
      </c>
    </row>
    <row r="213" spans="3:3" x14ac:dyDescent="0.2">
      <c r="C213" s="39">
        <v>0</v>
      </c>
    </row>
    <row r="216" spans="3:3" x14ac:dyDescent="0.2">
      <c r="C216" s="3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20204522.16</v>
      </c>
      <c r="E36" s="34">
        <v>0</v>
      </c>
      <c r="F36" s="34">
        <f t="shared" si="0"/>
        <v>20204522.16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17559801.969999999</v>
      </c>
      <c r="E37" s="34">
        <v>-20677682.07</v>
      </c>
      <c r="F37" s="34">
        <f t="shared" si="0"/>
        <v>-3117880.1000000015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473159.91</v>
      </c>
      <c r="E38" s="34">
        <v>0</v>
      </c>
      <c r="F38" s="34">
        <f t="shared" si="0"/>
        <v>473159.91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-64086.84</v>
      </c>
      <c r="E39" s="34">
        <v>64086.84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-7748344.1699999999</v>
      </c>
      <c r="E40" s="34">
        <v>-9811457.8000000007</v>
      </c>
      <c r="F40" s="34">
        <f t="shared" si="0"/>
        <v>-17559801.969999999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-20204522.16</v>
      </c>
      <c r="F41" s="34">
        <f t="shared" si="0"/>
        <v>-20204522.16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22190688.239999998</v>
      </c>
      <c r="E42" s="34">
        <v>-18661190.059999999</v>
      </c>
      <c r="F42" s="34">
        <f t="shared" si="0"/>
        <v>3529498.1799999997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1513006.09</v>
      </c>
      <c r="E43" s="34">
        <v>-1986166</v>
      </c>
      <c r="F43" s="34">
        <f t="shared" si="0"/>
        <v>-473159.90999999992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15766683.26</v>
      </c>
      <c r="E44" s="34">
        <v>-15619947.380000001</v>
      </c>
      <c r="F44" s="34">
        <f t="shared" si="0"/>
        <v>146735.87999999896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25797382.73</v>
      </c>
      <c r="E45" s="34">
        <v>-25797382.73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9410919.9900000002</v>
      </c>
      <c r="E46" s="34">
        <v>-9410919.9900000002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9410920.0700000003</v>
      </c>
      <c r="E47" s="34">
        <v>7590527.9400000004</v>
      </c>
      <c r="F47" s="34">
        <f t="shared" si="0"/>
        <v>17001448.010000002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502314.83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904162.45</v>
      </c>
      <c r="D15" s="24">
        <v>4023274.95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90952.4</v>
      </c>
      <c r="D20" s="24">
        <v>90952.4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2700</v>
      </c>
      <c r="D21" s="24">
        <v>2700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651247.41</v>
      </c>
      <c r="D23" s="24">
        <v>651247.41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2511202.56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633435.36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343201.46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1534565.74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20597162.18</v>
      </c>
      <c r="D62" s="24">
        <f t="shared" ref="D62:E62" si="0">SUM(D63:D70)</f>
        <v>0</v>
      </c>
      <c r="E62" s="24">
        <f t="shared" si="0"/>
        <v>6587504.5300000003</v>
      </c>
    </row>
    <row r="63" spans="1:9" x14ac:dyDescent="0.2">
      <c r="A63" s="22">
        <v>1241</v>
      </c>
      <c r="B63" s="20" t="s">
        <v>237</v>
      </c>
      <c r="C63" s="24">
        <v>825758.44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22582.73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653684.41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6587504.5300000003</v>
      </c>
    </row>
    <row r="68" spans="1:9" x14ac:dyDescent="0.2">
      <c r="A68" s="22">
        <v>1246</v>
      </c>
      <c r="B68" s="20" t="s">
        <v>242</v>
      </c>
      <c r="C68" s="24">
        <v>19095136.600000001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437726.51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60000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377726.51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1461204.56</v>
      </c>
      <c r="D110" s="24">
        <f>SUM(D111:D119)</f>
        <v>1461204.56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-7865.76</v>
      </c>
      <c r="D111" s="24">
        <f>C111</f>
        <v>-7865.76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1469070.32</v>
      </c>
      <c r="D117" s="24">
        <f t="shared" si="1"/>
        <v>1469070.32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0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0</v>
      </c>
      <c r="D99" s="57" t="e">
        <f>C99/$C$98</f>
        <v>#DIV/0!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0</v>
      </c>
      <c r="D100" s="57" t="e">
        <f t="shared" ref="D100:D163" si="0">C100/$C$98</f>
        <v>#DIV/0!</v>
      </c>
      <c r="E100" s="56"/>
    </row>
    <row r="101" spans="1:5" x14ac:dyDescent="0.2">
      <c r="A101" s="54">
        <v>5111</v>
      </c>
      <c r="B101" s="51" t="s">
        <v>361</v>
      </c>
      <c r="C101" s="55">
        <v>0</v>
      </c>
      <c r="D101" s="57" t="e">
        <f t="shared" si="0"/>
        <v>#DIV/0!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 t="e">
        <f t="shared" si="0"/>
        <v>#DIV/0!</v>
      </c>
      <c r="E102" s="56"/>
    </row>
    <row r="103" spans="1:5" x14ac:dyDescent="0.2">
      <c r="A103" s="54">
        <v>5113</v>
      </c>
      <c r="B103" s="51" t="s">
        <v>363</v>
      </c>
      <c r="C103" s="55">
        <v>0</v>
      </c>
      <c r="D103" s="57" t="e">
        <f t="shared" si="0"/>
        <v>#DIV/0!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 t="e">
        <f t="shared" si="0"/>
        <v>#DIV/0!</v>
      </c>
      <c r="E104" s="56"/>
    </row>
    <row r="105" spans="1:5" x14ac:dyDescent="0.2">
      <c r="A105" s="54">
        <v>5115</v>
      </c>
      <c r="B105" s="51" t="s">
        <v>365</v>
      </c>
      <c r="C105" s="55">
        <v>0</v>
      </c>
      <c r="D105" s="57" t="e">
        <f t="shared" si="0"/>
        <v>#DIV/0!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 t="e">
        <f t="shared" si="0"/>
        <v>#DIV/0!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0</v>
      </c>
      <c r="D107" s="57" t="e">
        <f t="shared" si="0"/>
        <v>#DIV/0!</v>
      </c>
      <c r="E107" s="56"/>
    </row>
    <row r="108" spans="1:5" x14ac:dyDescent="0.2">
      <c r="A108" s="54">
        <v>5121</v>
      </c>
      <c r="B108" s="51" t="s">
        <v>368</v>
      </c>
      <c r="C108" s="55">
        <v>0</v>
      </c>
      <c r="D108" s="57" t="e">
        <f t="shared" si="0"/>
        <v>#DIV/0!</v>
      </c>
      <c r="E108" s="56"/>
    </row>
    <row r="109" spans="1:5" x14ac:dyDescent="0.2">
      <c r="A109" s="54">
        <v>5122</v>
      </c>
      <c r="B109" s="51" t="s">
        <v>369</v>
      </c>
      <c r="C109" s="55">
        <v>0</v>
      </c>
      <c r="D109" s="57" t="e">
        <f t="shared" si="0"/>
        <v>#DIV/0!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 t="e">
        <f t="shared" si="0"/>
        <v>#DIV/0!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 t="e">
        <f t="shared" si="0"/>
        <v>#DIV/0!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 t="e">
        <f t="shared" si="0"/>
        <v>#DIV/0!</v>
      </c>
      <c r="E112" s="56"/>
    </row>
    <row r="113" spans="1:5" x14ac:dyDescent="0.2">
      <c r="A113" s="54">
        <v>5126</v>
      </c>
      <c r="B113" s="51" t="s">
        <v>373</v>
      </c>
      <c r="C113" s="55">
        <v>0</v>
      </c>
      <c r="D113" s="57" t="e">
        <f t="shared" si="0"/>
        <v>#DIV/0!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 t="e">
        <f t="shared" si="0"/>
        <v>#DIV/0!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 t="e">
        <f t="shared" si="0"/>
        <v>#DIV/0!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 t="e">
        <f t="shared" si="0"/>
        <v>#DIV/0!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0</v>
      </c>
      <c r="D117" s="57" t="e">
        <f t="shared" si="0"/>
        <v>#DIV/0!</v>
      </c>
      <c r="E117" s="56"/>
    </row>
    <row r="118" spans="1:5" x14ac:dyDescent="0.2">
      <c r="A118" s="54">
        <v>5131</v>
      </c>
      <c r="B118" s="51" t="s">
        <v>378</v>
      </c>
      <c r="C118" s="55">
        <v>0</v>
      </c>
      <c r="D118" s="57" t="e">
        <f t="shared" si="0"/>
        <v>#DIV/0!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 t="e">
        <f t="shared" si="0"/>
        <v>#DIV/0!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 t="e">
        <f t="shared" si="0"/>
        <v>#DIV/0!</v>
      </c>
      <c r="E120" s="56"/>
    </row>
    <row r="121" spans="1:5" x14ac:dyDescent="0.2">
      <c r="A121" s="54">
        <v>5134</v>
      </c>
      <c r="B121" s="51" t="s">
        <v>381</v>
      </c>
      <c r="C121" s="55">
        <v>0</v>
      </c>
      <c r="D121" s="57" t="e">
        <f t="shared" si="0"/>
        <v>#DIV/0!</v>
      </c>
      <c r="E121" s="56"/>
    </row>
    <row r="122" spans="1:5" x14ac:dyDescent="0.2">
      <c r="A122" s="54">
        <v>5135</v>
      </c>
      <c r="B122" s="51" t="s">
        <v>382</v>
      </c>
      <c r="C122" s="55">
        <v>0</v>
      </c>
      <c r="D122" s="57" t="e">
        <f t="shared" si="0"/>
        <v>#DIV/0!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 t="e">
        <f t="shared" si="0"/>
        <v>#DIV/0!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 t="e">
        <f t="shared" si="0"/>
        <v>#DIV/0!</v>
      </c>
      <c r="E124" s="56"/>
    </row>
    <row r="125" spans="1:5" x14ac:dyDescent="0.2">
      <c r="A125" s="54">
        <v>5138</v>
      </c>
      <c r="B125" s="51" t="s">
        <v>385</v>
      </c>
      <c r="C125" s="55">
        <v>0</v>
      </c>
      <c r="D125" s="57" t="e">
        <f t="shared" si="0"/>
        <v>#DIV/0!</v>
      </c>
      <c r="E125" s="56"/>
    </row>
    <row r="126" spans="1:5" x14ac:dyDescent="0.2">
      <c r="A126" s="54">
        <v>5139</v>
      </c>
      <c r="B126" s="51" t="s">
        <v>386</v>
      </c>
      <c r="C126" s="55">
        <v>0</v>
      </c>
      <c r="D126" s="57" t="e">
        <f t="shared" si="0"/>
        <v>#DIV/0!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 t="e">
        <f t="shared" si="0"/>
        <v>#DIV/0!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 t="e">
        <f t="shared" si="0"/>
        <v>#DIV/0!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 t="e">
        <f t="shared" si="0"/>
        <v>#DIV/0!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 t="e">
        <f t="shared" si="0"/>
        <v>#DIV/0!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 t="e">
        <f t="shared" si="0"/>
        <v>#DIV/0!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 t="e">
        <f t="shared" si="0"/>
        <v>#DIV/0!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 t="e">
        <f t="shared" si="0"/>
        <v>#DIV/0!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 t="e">
        <f t="shared" si="0"/>
        <v>#DIV/0!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 t="e">
        <f t="shared" si="0"/>
        <v>#DIV/0!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 t="e">
        <f t="shared" si="0"/>
        <v>#DIV/0!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 t="e">
        <f t="shared" si="0"/>
        <v>#DIV/0!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 t="e">
        <f t="shared" si="0"/>
        <v>#DIV/0!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 t="e">
        <f t="shared" si="0"/>
        <v>#DIV/0!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 t="e">
        <f t="shared" si="0"/>
        <v>#DIV/0!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 t="e">
        <f t="shared" si="0"/>
        <v>#DIV/0!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 t="e">
        <f t="shared" si="0"/>
        <v>#DIV/0!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 t="e">
        <f t="shared" si="0"/>
        <v>#DIV/0!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 t="e">
        <f t="shared" si="0"/>
        <v>#DIV/0!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 t="e">
        <f t="shared" si="0"/>
        <v>#DIV/0!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 t="e">
        <f t="shared" si="0"/>
        <v>#DIV/0!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 t="e">
        <f t="shared" si="0"/>
        <v>#DIV/0!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 t="e">
        <f t="shared" si="0"/>
        <v>#DIV/0!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 t="e">
        <f t="shared" si="0"/>
        <v>#DIV/0!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 t="e">
        <f t="shared" si="0"/>
        <v>#DIV/0!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 t="e">
        <f t="shared" si="0"/>
        <v>#DIV/0!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 t="e">
        <f t="shared" si="0"/>
        <v>#DIV/0!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 t="e">
        <f t="shared" si="0"/>
        <v>#DIV/0!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 t="e">
        <f t="shared" si="0"/>
        <v>#DIV/0!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 t="e">
        <f t="shared" si="0"/>
        <v>#DIV/0!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 t="e">
        <f t="shared" si="0"/>
        <v>#DIV/0!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 t="e">
        <f t="shared" si="0"/>
        <v>#DIV/0!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 t="e">
        <f t="shared" si="0"/>
        <v>#DIV/0!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 t="e">
        <f t="shared" si="0"/>
        <v>#DIV/0!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 t="e">
        <f t="shared" si="0"/>
        <v>#DIV/0!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 t="e">
        <f t="shared" si="0"/>
        <v>#DIV/0!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 t="e">
        <f t="shared" si="0"/>
        <v>#DIV/0!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 t="e">
        <f t="shared" si="0"/>
        <v>#DIV/0!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 t="e">
        <f t="shared" ref="D164:D216" si="1">C164/$C$98</f>
        <v>#DIV/0!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 t="e">
        <f t="shared" si="1"/>
        <v>#DIV/0!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 t="e">
        <f t="shared" si="1"/>
        <v>#DIV/0!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 t="e">
        <f t="shared" si="1"/>
        <v>#DIV/0!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 t="e">
        <f t="shared" si="1"/>
        <v>#DIV/0!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 t="e">
        <f t="shared" si="1"/>
        <v>#DIV/0!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 t="e">
        <f t="shared" si="1"/>
        <v>#DIV/0!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 t="e">
        <f t="shared" si="1"/>
        <v>#DIV/0!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 t="e">
        <f t="shared" si="1"/>
        <v>#DIV/0!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 t="e">
        <f t="shared" si="1"/>
        <v>#DIV/0!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 t="e">
        <f t="shared" si="1"/>
        <v>#DIV/0!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 t="e">
        <f t="shared" si="1"/>
        <v>#DIV/0!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 t="e">
        <f t="shared" si="1"/>
        <v>#DIV/0!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 t="e">
        <f t="shared" si="1"/>
        <v>#DIV/0!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 t="e">
        <f t="shared" si="1"/>
        <v>#DIV/0!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 t="e">
        <f t="shared" si="1"/>
        <v>#DIV/0!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 t="e">
        <f t="shared" si="1"/>
        <v>#DIV/0!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 t="e">
        <f t="shared" si="1"/>
        <v>#DIV/0!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 t="e">
        <f t="shared" si="1"/>
        <v>#DIV/0!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 t="e">
        <f t="shared" si="1"/>
        <v>#DIV/0!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 t="e">
        <f t="shared" si="1"/>
        <v>#DIV/0!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 t="e">
        <f t="shared" si="1"/>
        <v>#DIV/0!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 t="e">
        <f t="shared" si="1"/>
        <v>#DIV/0!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 t="e">
        <f t="shared" si="1"/>
        <v>#DIV/0!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 t="e">
        <f t="shared" si="1"/>
        <v>#DIV/0!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 t="e">
        <f t="shared" si="1"/>
        <v>#DIV/0!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 t="e">
        <f t="shared" si="1"/>
        <v>#DIV/0!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 t="e">
        <f t="shared" si="1"/>
        <v>#DIV/0!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 t="e">
        <f t="shared" si="1"/>
        <v>#DIV/0!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 t="e">
        <f t="shared" si="1"/>
        <v>#DIV/0!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 t="e">
        <f t="shared" si="1"/>
        <v>#DIV/0!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 t="e">
        <f t="shared" si="1"/>
        <v>#DIV/0!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 t="e">
        <f t="shared" si="1"/>
        <v>#DIV/0!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 t="e">
        <f t="shared" si="1"/>
        <v>#DIV/0!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 t="e">
        <f t="shared" si="1"/>
        <v>#DIV/0!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 t="e">
        <f t="shared" si="1"/>
        <v>#DIV/0!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 t="e">
        <f t="shared" si="1"/>
        <v>#DIV/0!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 t="e">
        <f t="shared" si="1"/>
        <v>#DIV/0!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 t="e">
        <f t="shared" si="1"/>
        <v>#DIV/0!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 t="e">
        <f t="shared" si="1"/>
        <v>#DIV/0!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 t="e">
        <f t="shared" si="1"/>
        <v>#DIV/0!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 t="e">
        <f t="shared" si="1"/>
        <v>#DIV/0!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 t="e">
        <f t="shared" si="1"/>
        <v>#DIV/0!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 t="e">
        <f t="shared" si="1"/>
        <v>#DIV/0!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 t="e">
        <f t="shared" si="1"/>
        <v>#DIV/0!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 t="e">
        <f t="shared" si="1"/>
        <v>#DIV/0!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 t="e">
        <f t="shared" si="1"/>
        <v>#DIV/0!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 t="e">
        <f t="shared" si="1"/>
        <v>#DIV/0!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 t="e">
        <f t="shared" si="1"/>
        <v>#DIV/0!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 t="e">
        <f t="shared" si="1"/>
        <v>#DIV/0!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 t="e">
        <f t="shared" si="1"/>
        <v>#DIV/0!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 t="e">
        <f t="shared" si="1"/>
        <v>#DIV/0!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 t="e">
        <f t="shared" si="1"/>
        <v>#DIV/0!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14141420.310000001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925036.85</v>
      </c>
    </row>
    <row r="15" spans="1:5" x14ac:dyDescent="0.2">
      <c r="A15" s="33">
        <v>3220</v>
      </c>
      <c r="B15" s="29" t="s">
        <v>469</v>
      </c>
      <c r="C15" s="34">
        <v>5096931.88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2697039.27</v>
      </c>
      <c r="D9" s="34">
        <v>1721738.29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1018972.11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2697039.27</v>
      </c>
      <c r="D15" s="135">
        <f>SUM(D8:D14)</f>
        <v>2740710.4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366682.89</v>
      </c>
      <c r="D28" s="135">
        <f>SUM(D29:D36)</f>
        <v>366682.89</v>
      </c>
      <c r="E28" s="130"/>
    </row>
    <row r="29" spans="1:5" x14ac:dyDescent="0.2">
      <c r="A29" s="33">
        <v>1241</v>
      </c>
      <c r="B29" s="29" t="s">
        <v>237</v>
      </c>
      <c r="C29" s="34">
        <v>43499.89</v>
      </c>
      <c r="D29" s="132">
        <v>43499.89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323183</v>
      </c>
      <c r="D34" s="132">
        <v>323183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366682.89</v>
      </c>
      <c r="D43" s="135">
        <f>D20+D28+D37</f>
        <v>366682.89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925036.85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287632.76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287632.76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287632.76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243860.11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43772.65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409.91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409.91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409.91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924626.94</v>
      </c>
      <c r="D122" s="135">
        <f>D47+D48+D100-D106-D109</f>
        <v>287632.76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2023-10-30T15:12:51Z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